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<sst xmlns="http://schemas.openxmlformats.org/spreadsheetml/2006/main" count="175" uniqueCount="151">
  <si>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</si>
  <si>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</si>
  <si>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</si>
  <si>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</si>
  <si>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</si>
  <si>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</si>
  <si>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</si>
  <si>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</si>
  <si>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</si>
  <si>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</si>
  <si>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</si>
  <si>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</si>
  <si>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</si>
  <si>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</si>
  <si>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</si>
  <si>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</si>
  <si>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</si>
  <si>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</si>
  <si>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</si>
  <si>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</si>
  <si>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</si>
  <si>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</si>
  <si>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</si>
  <si>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</si>
  <si>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</si>
  <si>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</si>
  <si>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</si>
  <si>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</si>
  <si>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</si>
  <si>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</si>
  <si>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</si>
  <si>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</si>
  <si>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</si>
  <si>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</si>
  <si>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</si>
  <si>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</si>
  <si>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</si>
  <si>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</si>
  <si>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</si>
  <si>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</si>
  <si>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</si>
  <si>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</si>
  <si>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</si>
  <si>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</si>
  <si>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</si>
  <si>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</si>
  <si>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</si>
  <si>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</si>
  <si>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</si>
  <si>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</si>
  <si>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</si>
  <si>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</si>
  <si>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</si>
  <si>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</si>
  <si>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</si>
  <si>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</si>
  <si>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</si>
  <si>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</si>
  <si>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</si>
  <si>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</si>
  <si>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</si>
  <si>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</si>
  <si>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</si>
  <si>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</si>
  <si>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</si>
  <si>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</si>
  <si>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</si>
  <si>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</si>
  <si>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</si>
  <si>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</si>
  <si>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</si>
  <si>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</si>
  <si>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</si>
  <si>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</si>
  <si>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</si>
  <si>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</si>
  <si>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</si>
  <si>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</si>
  <si>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</si>
  <si>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</si>
  <si>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</si>
  <si>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</si>
  <si>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</si>
  <si>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</si>
  <si>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</si>
  <si>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</si>
  <si>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</si>
  <si>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</si>
  <si>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</si>
  <si>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</si>
  <si>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</si>
  <si>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</si>
  <si>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</si>
  <si>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</si>
  <si>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</si>
  <si>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</si>
  <si>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</si>
  <si>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</si>
  <si>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</si>
  <si>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</si>
  <si>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</si>
  <si>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</si>
  <si>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</si>
  <si>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</si>
  <si>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</si>
  <si>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</si>
  <si>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</si>
  <si>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</si>
  <si>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</si>
  <si>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</si>
  <si>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</si>
  <si>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</si>
  <si>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</si>
  <si>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</si>
  <si>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</si>
  <si>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</si>
  <si>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</si>
  <si>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</si>
  <si>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</si>
  <si>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</si>
  <si>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</si>
  <si>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</si>
  <si>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</si>
  <si>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</si>
  <si>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</si>
  <si>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</si>
  <si>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</si>
  <si>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</si>
  <si>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</si>
  <si>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</si>
  <si>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</si>
  <si>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</si>
  <si>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</si>
  <si>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</si>
  <si>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</si>
  <si>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</si>
  <si>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</si>
  <si>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</si>
  <si>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</si>
  <si>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</si>
  <si>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</si>
  <si>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</si>
  <si>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</si>
  <si>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</si>
  <si>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</si>
  <si>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</si>
  <si>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</si>
  <si>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</si>
  <si>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</si>
  <si>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</si>
  <si>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22.02.2017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</si>
</sst>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1">
      <selection activeCell="AD77" sqref="AD7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1" t="s">
        <v>116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3"/>
      <c r="AF4" s="243"/>
      <c r="AG4" s="243"/>
      <c r="AH4" s="243"/>
    </row>
    <row r="5" spans="1:34" ht="20.25" customHeight="1">
      <c r="A5" s="283" t="s">
        <v>6</v>
      </c>
      <c r="B5" s="207"/>
      <c r="C5" s="284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6" t="s">
        <v>13</v>
      </c>
      <c r="K5" s="256" t="s">
        <v>14</v>
      </c>
      <c r="L5" s="256" t="s">
        <v>15</v>
      </c>
      <c r="M5" s="263" t="s">
        <v>62</v>
      </c>
      <c r="N5" s="256" t="s">
        <v>86</v>
      </c>
      <c r="O5" s="256"/>
      <c r="P5" s="256"/>
      <c r="Q5" s="286" t="s">
        <v>3</v>
      </c>
      <c r="R5" s="287" t="s">
        <v>4</v>
      </c>
      <c r="S5" s="288" t="s">
        <v>2</v>
      </c>
      <c r="T5" s="288"/>
      <c r="U5" s="44"/>
      <c r="V5" s="257" t="s">
        <v>81</v>
      </c>
      <c r="W5" s="257" t="s">
        <v>70</v>
      </c>
      <c r="X5" s="257" t="s">
        <v>63</v>
      </c>
      <c r="Y5" s="268" t="s">
        <v>35</v>
      </c>
      <c r="Z5" s="271" t="s">
        <v>85</v>
      </c>
      <c r="AA5" s="251" t="s">
        <v>68</v>
      </c>
      <c r="AB5" s="251" t="s">
        <v>69</v>
      </c>
      <c r="AC5" s="244" t="s">
        <v>71</v>
      </c>
      <c r="AE5" s="280" t="s">
        <v>84</v>
      </c>
      <c r="AF5" s="281"/>
      <c r="AH5" s="208" t="s">
        <v>115</v>
      </c>
    </row>
    <row r="6" spans="1:32" ht="20.25" customHeight="1">
      <c r="A6" s="283"/>
      <c r="B6" s="207"/>
      <c r="C6" s="285"/>
      <c r="E6" s="15"/>
      <c r="F6" s="15"/>
      <c r="G6" s="16"/>
      <c r="H6" s="15"/>
      <c r="I6" s="15"/>
      <c r="J6" s="256"/>
      <c r="K6" s="256"/>
      <c r="L6" s="256"/>
      <c r="M6" s="264"/>
      <c r="N6" s="256"/>
      <c r="O6" s="256"/>
      <c r="P6" s="256"/>
      <c r="Q6" s="286"/>
      <c r="R6" s="287"/>
      <c r="S6" s="225"/>
      <c r="T6" s="225"/>
      <c r="U6" s="226"/>
      <c r="V6" s="258"/>
      <c r="W6" s="258"/>
      <c r="X6" s="258"/>
      <c r="Y6" s="269"/>
      <c r="Z6" s="272"/>
      <c r="AA6" s="252"/>
      <c r="AB6" s="252"/>
      <c r="AC6" s="249"/>
      <c r="AD6" s="208"/>
      <c r="AE6" s="223"/>
      <c r="AF6" s="224"/>
    </row>
    <row r="7" spans="1:34" ht="111.75" customHeight="1">
      <c r="A7" s="283"/>
      <c r="B7" s="15" t="s">
        <v>113</v>
      </c>
      <c r="C7" s="285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6"/>
      <c r="K7" s="256"/>
      <c r="L7" s="256"/>
      <c r="M7" s="265"/>
      <c r="N7" s="256"/>
      <c r="O7" s="256"/>
      <c r="P7" s="256"/>
      <c r="Q7" s="286"/>
      <c r="R7" s="286"/>
      <c r="S7" s="282" t="s">
        <v>5</v>
      </c>
      <c r="T7" s="282"/>
      <c r="U7" s="42"/>
      <c r="V7" s="259"/>
      <c r="W7" s="289"/>
      <c r="X7" s="259"/>
      <c r="Y7" s="270"/>
      <c r="Z7" s="273"/>
      <c r="AA7" s="253"/>
      <c r="AB7" s="253"/>
      <c r="AC7" s="250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9841699.71</v>
      </c>
      <c r="AH9" s="230">
        <f>AG9/AD9*100</f>
        <v>16.660520362574292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2003347.03</v>
      </c>
      <c r="AH10" s="231">
        <f>AG10/AD10*100</f>
        <v>14.460954237799081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33">
        <v>1043663.87</v>
      </c>
      <c r="AH12" s="232">
        <f t="shared" si="3"/>
        <v>12.944543598425753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5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7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6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8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40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33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33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1030547</v>
      </c>
      <c r="AH17" s="231">
        <f t="shared" si="3"/>
        <v>16.859762153159874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33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33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33"/>
      <c r="AH20" s="232">
        <f t="shared" si="3"/>
        <v>0</v>
      </c>
    </row>
    <row r="21" spans="1:34" ht="20.25" customHeight="1">
      <c r="A21" s="22"/>
      <c r="B21" s="202"/>
      <c r="C21" s="260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33"/>
      <c r="AH21" s="232">
        <f t="shared" si="3"/>
        <v>0</v>
      </c>
    </row>
    <row r="22" spans="1:34" ht="40.5" customHeight="1">
      <c r="A22" s="22"/>
      <c r="B22" s="203"/>
      <c r="C22" s="261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33">
        <f>650252+225720</f>
        <v>875972</v>
      </c>
      <c r="AH22" s="232">
        <f t="shared" si="3"/>
        <v>26.743019165026453</v>
      </c>
    </row>
    <row r="23" spans="1:34" ht="19.5" customHeight="1">
      <c r="A23" s="22"/>
      <c r="B23" s="204"/>
      <c r="C23" s="262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33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74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75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76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77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101470.74</v>
      </c>
      <c r="AH28" s="231">
        <f t="shared" si="3"/>
        <v>4.090242663656885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78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33">
        <f>24523.67+4769.34+10805.47</f>
        <v>40098.479999999996</v>
      </c>
      <c r="AH29" s="232">
        <f t="shared" si="3"/>
        <v>2.351403272151527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78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33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78"/>
      <c r="AD31" s="98">
        <f>Z32</f>
        <v>29200</v>
      </c>
      <c r="AE31" s="188"/>
      <c r="AF31" s="187"/>
      <c r="AG31" s="233"/>
      <c r="AH31" s="232">
        <f t="shared" si="3"/>
        <v>0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79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33">
        <f>1663.1+365.88+41998.23+9239.61+8105.44</f>
        <v>61372.26000000001</v>
      </c>
      <c r="AH32" s="232">
        <f t="shared" si="3"/>
        <v>8.641546043368066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5958131.69</v>
      </c>
      <c r="AH33" s="231">
        <f t="shared" si="3"/>
        <v>22.126190860704906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33">
        <f>492263.85+114163.52+163090.75</f>
        <v>769518.12</v>
      </c>
      <c r="AH34" s="232">
        <f t="shared" si="3"/>
        <v>17.32149083377992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33">
        <f>500760.42+434385+1621704+492534.67+850503.69+313343.46+279396.43+248352.38+447633.52</f>
        <v>5188613.57</v>
      </c>
      <c r="AH35" s="232">
        <f t="shared" si="3"/>
        <v>25.23364594352082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33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716185.5700000001</v>
      </c>
      <c r="AH39" s="231">
        <f t="shared" si="3"/>
        <v>10.196699318023265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</f>
        <v>716185.5700000001</v>
      </c>
      <c r="AH40" s="232">
        <f t="shared" si="3"/>
        <v>10.196699318023265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54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55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66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67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67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51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9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53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35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38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33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9862554.020000001</v>
      </c>
      <c r="AH67" s="229">
        <f t="shared" si="3"/>
        <v>16.47040127912521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  <mergeCell ref="C44:C45"/>
    <mergeCell ref="K5:K7"/>
    <mergeCell ref="L5:L7"/>
    <mergeCell ref="V5:V7"/>
    <mergeCell ref="N5:P7"/>
    <mergeCell ref="C21:C23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2017-02-20T13:49:29Z</cp:lastPrinted>
  <dcterms:created xsi:type="dcterms:W3CDTF">2014-01-17T10:52:16Z</dcterms:created>
  <dcterms:modified xsi:type="dcterms:W3CDTF">2017-02-23T10:53:32Z</dcterms:modified>
  <cp:category/>
  <cp:version/>
  <cp:contentType/>
  <cp:contentStatus/>
</cp:coreProperties>
</file>